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2\558-2022\WORK IN PROGRESS\"/>
    </mc:Choice>
  </mc:AlternateContent>
  <xr:revisionPtr revIDLastSave="0" documentId="13_ncr:1_{512BB9F5-938B-46A9-9CEC-AC26B41F9863}" xr6:coauthVersionLast="36" xr6:coauthVersionMax="36" xr10:uidLastSave="{00000000-0000-0000-0000-000000000000}"/>
  <bookViews>
    <workbookView xWindow="0" yWindow="-17" windowWidth="14614" windowHeight="7594" xr2:uid="{00000000-000D-0000-FFFF-FFFF00000000}"/>
  </bookViews>
  <sheets>
    <sheet name="Unit prices" sheetId="2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xlnm._FilterDatabase" localSheetId="0" hidden="1">'Unit prices'!$A$5:$G$48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prices'!$A$1:$G$56</definedName>
    <definedName name="Print_Area_1">'Unit prices'!$A$6:$G$76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F51" i="2" l="1"/>
  <c r="G48" i="2"/>
  <c r="B6" i="2" l="1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G6" i="2" l="1"/>
  <c r="G36" i="2" l="1"/>
  <c r="G37" i="2"/>
  <c r="G38" i="2"/>
  <c r="G39" i="2"/>
  <c r="G40" i="2"/>
  <c r="G41" i="2"/>
  <c r="G42" i="2"/>
  <c r="G43" i="2"/>
  <c r="G44" i="2"/>
  <c r="G45" i="2"/>
  <c r="G46" i="2"/>
  <c r="G47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A7" i="2" l="1"/>
  <c r="A8" i="2" l="1"/>
  <c r="A9" i="2" l="1"/>
  <c r="A10" i="2" l="1"/>
  <c r="A11" i="2" l="1"/>
  <c r="A12" i="2" l="1"/>
  <c r="A13" i="2" l="1"/>
  <c r="A14" i="2" l="1"/>
  <c r="A15" i="2" l="1"/>
  <c r="A16" i="2" l="1"/>
  <c r="A17" i="2" l="1"/>
  <c r="A18" i="2" l="1"/>
  <c r="A19" i="2" l="1"/>
  <c r="A20" i="2" l="1"/>
  <c r="A21" i="2" l="1"/>
  <c r="A22" i="2" l="1"/>
  <c r="A23" i="2" l="1"/>
  <c r="A24" i="2" l="1"/>
  <c r="A25" i="2" l="1"/>
  <c r="A26" i="2" l="1"/>
  <c r="A27" i="2" l="1"/>
  <c r="A28" i="2" l="1"/>
  <c r="A29" i="2" l="1"/>
  <c r="A30" i="2" l="1"/>
  <c r="A31" i="2" l="1"/>
  <c r="A32" i="2" l="1"/>
  <c r="A33" i="2" l="1"/>
  <c r="A34" i="2" l="1"/>
  <c r="A35" i="2" l="1"/>
  <c r="A36" i="2" l="1"/>
  <c r="A37" i="2" l="1"/>
  <c r="A38" i="2" l="1"/>
  <c r="A39" i="2" l="1"/>
  <c r="A40" i="2" l="1"/>
  <c r="A41" i="2" l="1"/>
  <c r="A42" i="2" l="1"/>
  <c r="A43" i="2" l="1"/>
  <c r="A44" i="2" l="1"/>
  <c r="A45" i="2" l="1"/>
  <c r="A46" i="2" l="1"/>
  <c r="A47" i="2" l="1"/>
</calcChain>
</file>

<file path=xl/sharedStrings.xml><?xml version="1.0" encoding="utf-8"?>
<sst xmlns="http://schemas.openxmlformats.org/spreadsheetml/2006/main" count="119" uniqueCount="77">
  <si>
    <t>Item</t>
  </si>
  <si>
    <t>Description</t>
  </si>
  <si>
    <t>Approximate Quantity</t>
  </si>
  <si>
    <t>Unit</t>
  </si>
  <si>
    <t>Unit Price</t>
  </si>
  <si>
    <t>Amount</t>
  </si>
  <si>
    <t>each</t>
  </si>
  <si>
    <t>Name of Bidder</t>
  </si>
  <si>
    <t>Spec.
Ref</t>
  </si>
  <si>
    <t>UNIT PRICES</t>
  </si>
  <si>
    <t>(See "Prices" clause in tender document)</t>
  </si>
  <si>
    <t>TOTAL BID PRICE (GST extra) (in numbers)</t>
  </si>
  <si>
    <t>Crowbar 18 Lb. 60” Pinch Point</t>
  </si>
  <si>
    <t>Hatchet 1 1/2 Lb. 16", Fibreglass Handle</t>
  </si>
  <si>
    <t>Axe 3 1/2 Lb. 36" Fibreglass Handle</t>
  </si>
  <si>
    <t>Utility Knife with Retractable Blade</t>
  </si>
  <si>
    <t>2" Stiff Putty Knife</t>
  </si>
  <si>
    <t>1 1/4" Stiff Putty Knife</t>
  </si>
  <si>
    <t>Industrial Flooring Knife</t>
  </si>
  <si>
    <t>Pistol Grip Grease Gun</t>
  </si>
  <si>
    <t>8" Lineman Pliers</t>
  </si>
  <si>
    <t>8" Cushion Grip Linesman Pliers</t>
  </si>
  <si>
    <t>12" Adjustable Wrench</t>
  </si>
  <si>
    <t>10" Adjustable Wrench</t>
  </si>
  <si>
    <t>8" Adjustable Wrench</t>
  </si>
  <si>
    <t>14" Heavy Duty Steel Pipe Wrench</t>
  </si>
  <si>
    <t>24" Bolt Cutter</t>
  </si>
  <si>
    <t>30" Bowsaw</t>
  </si>
  <si>
    <t>E2.3</t>
  </si>
  <si>
    <t>E2.4</t>
  </si>
  <si>
    <t>E2.5</t>
  </si>
  <si>
    <t>E2.6</t>
  </si>
  <si>
    <t>E2.7</t>
  </si>
  <si>
    <t>E2.8</t>
  </si>
  <si>
    <t>E2.9</t>
  </si>
  <si>
    <t>E2.10</t>
  </si>
  <si>
    <t>E2.11</t>
  </si>
  <si>
    <t>E2.12</t>
  </si>
  <si>
    <t>E2.13</t>
  </si>
  <si>
    <t>E2.14</t>
  </si>
  <si>
    <t>E2.15</t>
  </si>
  <si>
    <t>E2.16</t>
  </si>
  <si>
    <t>E2.17</t>
  </si>
  <si>
    <t>E2.18</t>
  </si>
  <si>
    <t>E2.19</t>
  </si>
  <si>
    <t>E2.20</t>
  </si>
  <si>
    <t>E2.21</t>
  </si>
  <si>
    <t>E2.22</t>
  </si>
  <si>
    <t>E2.23</t>
  </si>
  <si>
    <t>E2.24</t>
  </si>
  <si>
    <t>E2.25</t>
  </si>
  <si>
    <t>E2.26</t>
  </si>
  <si>
    <t>E2.27</t>
  </si>
  <si>
    <t>E2.28</t>
  </si>
  <si>
    <t>E2.29</t>
  </si>
  <si>
    <t>E2.30</t>
  </si>
  <si>
    <t>E2.31</t>
  </si>
  <si>
    <t>E2.32</t>
  </si>
  <si>
    <t>E2.33</t>
  </si>
  <si>
    <t>E2.34</t>
  </si>
  <si>
    <t>E2.35</t>
  </si>
  <si>
    <t>E2.36</t>
  </si>
  <si>
    <t>E2.37</t>
  </si>
  <si>
    <t>E2.38</t>
  </si>
  <si>
    <t>E2.39</t>
  </si>
  <si>
    <t>E2.40</t>
  </si>
  <si>
    <t>E2.41</t>
  </si>
  <si>
    <t>E2.42</t>
  </si>
  <si>
    <t>E2.43</t>
  </si>
  <si>
    <t>E2.44</t>
  </si>
  <si>
    <t>24" Aluminum Professional I-Beam Level</t>
  </si>
  <si>
    <t>48" Aluminum Professional I-Beam Level</t>
  </si>
  <si>
    <t>558-2022</t>
  </si>
  <si>
    <t>FORM B:PRICES(R1)</t>
  </si>
  <si>
    <t>Square Point Shovel</t>
  </si>
  <si>
    <t>E2.45</t>
  </si>
  <si>
    <t>Addendum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</si>
</sst>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7" formatCode="&quot;$&quot;#,##0.00_);\(&quot;$&quot;#,##0.00\)"/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3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</borders>
  <cellStyleXfs count="114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7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</cellStyleXfs>
  <cellXfs count="83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  <protection locked="0"/>
    </xf>
    <xf numFmtId="4" fontId="0" fillId="0" borderId="0" xfId="0" applyNumberFormat="1" applyAlignment="1">
      <alignment horizontal="left"/>
    </xf>
    <xf numFmtId="0" fontId="36" fillId="24" borderId="17" xfId="1" applyNumberFormat="1" applyFont="1" applyBorder="1" applyAlignment="1">
      <alignment horizontal="left"/>
    </xf>
    <xf numFmtId="0" fontId="36" fillId="24" borderId="18" xfId="1" applyNumberFormat="1" applyFont="1" applyBorder="1" applyAlignment="1">
      <alignment horizontal="left"/>
    </xf>
    <xf numFmtId="0" fontId="36" fillId="24" borderId="16" xfId="1" applyNumberFormat="1" applyFont="1" applyBorder="1" applyAlignment="1">
      <alignment horizontal="left"/>
    </xf>
    <xf numFmtId="0" fontId="36" fillId="24" borderId="0" xfId="1" applyNumberFormat="1" applyFont="1" applyBorder="1" applyAlignment="1">
      <alignment horizontal="left"/>
    </xf>
    <xf numFmtId="0" fontId="0" fillId="0" borderId="0" xfId="0" applyAlignment="1" applyProtection="1">
      <alignment wrapText="1"/>
      <protection locked="0"/>
    </xf>
    <xf numFmtId="0" fontId="36" fillId="24" borderId="15" xfId="1" applyNumberFormat="1" applyFont="1" applyBorder="1" applyAlignment="1"/>
    <xf numFmtId="0" fontId="36" fillId="24" borderId="14" xfId="1" applyNumberFormat="1" applyFont="1" applyBorder="1" applyAlignment="1"/>
    <xf numFmtId="0" fontId="2" fillId="0" borderId="0" xfId="0" applyFont="1" applyAlignment="1"/>
    <xf numFmtId="164" fontId="0" fillId="0" borderId="0" xfId="0" applyNumberFormat="1" applyAlignment="1" applyProtection="1">
      <protection locked="0"/>
    </xf>
    <xf numFmtId="4" fontId="0" fillId="0" borderId="0" xfId="0" applyNumberFormat="1" applyAlignment="1" applyProtection="1">
      <alignment wrapText="1"/>
      <protection locked="0"/>
    </xf>
    <xf numFmtId="164" fontId="0" fillId="0" borderId="0" xfId="0" applyNumberFormat="1" applyAlignment="1" applyProtection="1"/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4" fontId="36" fillId="24" borderId="18" xfId="1" applyNumberFormat="1" applyFont="1" applyBorder="1" applyAlignment="1">
      <alignment horizontal="left"/>
    </xf>
    <xf numFmtId="4" fontId="36" fillId="24" borderId="14" xfId="1" applyNumberFormat="1" applyFont="1" applyBorder="1" applyAlignment="1"/>
    <xf numFmtId="4" fontId="0" fillId="0" borderId="14" xfId="0" applyNumberFormat="1" applyBorder="1" applyAlignment="1" applyProtection="1">
      <alignment horizontal="right"/>
      <protection locked="0"/>
    </xf>
    <xf numFmtId="4" fontId="0" fillId="0" borderId="0" xfId="0" applyNumberFormat="1" applyAlignment="1" applyProtection="1">
      <alignment horizontal="center"/>
      <protection locked="0"/>
    </xf>
    <xf numFmtId="4" fontId="0" fillId="0" borderId="0" xfId="0" applyNumberFormat="1" applyAlignment="1">
      <alignment horizontal="center"/>
    </xf>
    <xf numFmtId="4" fontId="36" fillId="24" borderId="18" xfId="1" applyNumberFormat="1" applyFont="1" applyBorder="1" applyAlignment="1">
      <alignment horizontal="center"/>
    </xf>
    <xf numFmtId="4" fontId="36" fillId="24" borderId="0" xfId="1" applyNumberFormat="1" applyFont="1" applyBorder="1" applyAlignment="1">
      <alignment horizontal="center"/>
    </xf>
    <xf numFmtId="4" fontId="36" fillId="24" borderId="14" xfId="1" applyNumberFormat="1" applyFont="1" applyBorder="1" applyAlignment="1">
      <alignment horizontal="center"/>
    </xf>
    <xf numFmtId="4" fontId="0" fillId="0" borderId="14" xfId="0" applyNumberFormat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left" wrapText="1"/>
    </xf>
    <xf numFmtId="4" fontId="1" fillId="0" borderId="12" xfId="0" applyNumberFormat="1" applyFont="1" applyBorder="1" applyAlignment="1" applyProtection="1">
      <alignment horizontal="left" wrapText="1"/>
    </xf>
    <xf numFmtId="0" fontId="3" fillId="0" borderId="20" xfId="0" applyFont="1" applyBorder="1" applyAlignment="1" applyProtection="1">
      <alignment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3" fillId="0" borderId="20" xfId="0" applyFont="1" applyBorder="1" applyAlignment="1" applyProtection="1">
      <alignment horizontal="center" wrapText="1"/>
    </xf>
    <xf numFmtId="0" fontId="36" fillId="24" borderId="18" xfId="1" applyNumberFormat="1" applyFont="1" applyBorder="1" applyAlignment="1">
      <alignment horizontal="center"/>
    </xf>
    <xf numFmtId="0" fontId="36" fillId="24" borderId="0" xfId="1" applyNumberFormat="1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164" fontId="0" fillId="0" borderId="21" xfId="0" applyNumberFormat="1" applyBorder="1" applyAlignment="1"/>
    <xf numFmtId="164" fontId="0" fillId="0" borderId="16" xfId="0" applyNumberFormat="1" applyBorder="1" applyAlignment="1"/>
    <xf numFmtId="164" fontId="0" fillId="0" borderId="15" xfId="0" applyNumberFormat="1" applyBorder="1" applyAlignment="1"/>
    <xf numFmtId="0" fontId="0" fillId="0" borderId="14" xfId="0" applyBorder="1" applyAlignment="1" applyProtection="1">
      <alignment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4" fontId="0" fillId="0" borderId="22" xfId="0" applyNumberFormat="1" applyBorder="1" applyAlignment="1" applyProtection="1">
      <alignment horizontal="right"/>
      <protection locked="0"/>
    </xf>
    <xf numFmtId="4" fontId="0" fillId="0" borderId="23" xfId="0" applyNumberFormat="1" applyBorder="1" applyAlignment="1" applyProtection="1">
      <alignment horizontal="right"/>
      <protection locked="0"/>
    </xf>
    <xf numFmtId="4" fontId="0" fillId="0" borderId="24" xfId="0" applyNumberFormat="1" applyBorder="1" applyAlignment="1" applyProtection="1">
      <alignment horizontal="right"/>
      <protection locked="0"/>
    </xf>
    <xf numFmtId="0" fontId="36" fillId="24" borderId="25" xfId="1" applyNumberFormat="1" applyFont="1" applyBorder="1" applyAlignment="1">
      <alignment horizontal="left"/>
    </xf>
    <xf numFmtId="164" fontId="0" fillId="0" borderId="26" xfId="0" applyNumberFormat="1" applyBorder="1" applyAlignment="1" applyProtection="1"/>
    <xf numFmtId="0" fontId="0" fillId="0" borderId="27" xfId="0" applyBorder="1" applyAlignment="1" applyProtection="1">
      <alignment wrapText="1"/>
    </xf>
    <xf numFmtId="0" fontId="3" fillId="0" borderId="27" xfId="0" applyFont="1" applyBorder="1" applyAlignment="1" applyProtection="1">
      <alignment horizontal="center" wrapText="1"/>
    </xf>
    <xf numFmtId="4" fontId="0" fillId="0" borderId="27" xfId="0" applyNumberFormat="1" applyBorder="1" applyAlignment="1" applyProtection="1">
      <alignment horizontal="right"/>
      <protection locked="0"/>
    </xf>
    <xf numFmtId="4" fontId="0" fillId="0" borderId="28" xfId="0" applyNumberFormat="1" applyBorder="1" applyAlignment="1" applyProtection="1">
      <alignment horizontal="right"/>
    </xf>
    <xf numFmtId="164" fontId="0" fillId="0" borderId="29" xfId="0" applyNumberFormat="1" applyBorder="1" applyAlignment="1" applyProtection="1"/>
    <xf numFmtId="0" fontId="0" fillId="0" borderId="30" xfId="0" applyBorder="1" applyAlignment="1" applyProtection="1">
      <alignment wrapText="1"/>
    </xf>
    <xf numFmtId="0" fontId="3" fillId="0" borderId="30" xfId="0" applyFont="1" applyBorder="1" applyAlignment="1" applyProtection="1">
      <alignment horizontal="center" wrapText="1"/>
    </xf>
    <xf numFmtId="3" fontId="0" fillId="0" borderId="27" xfId="0" applyNumberFormat="1" applyBorder="1" applyAlignment="1" applyProtection="1">
      <alignment horizontal="center"/>
    </xf>
    <xf numFmtId="3" fontId="3" fillId="0" borderId="20" xfId="0" applyNumberFormat="1" applyFont="1" applyBorder="1" applyAlignment="1" applyProtection="1">
      <alignment horizontal="center"/>
    </xf>
    <xf numFmtId="0" fontId="0" fillId="0" borderId="0" xfId="0" applyAlignment="1"/>
    <xf numFmtId="0" fontId="36" fillId="24" borderId="14" xfId="1" applyNumberFormat="1" applyFont="1" applyBorder="1" applyAlignment="1">
      <alignment horizontal="center"/>
    </xf>
    <xf numFmtId="0" fontId="3" fillId="0" borderId="0" xfId="0" applyNumberFormat="1" applyFont="1" applyAlignment="1"/>
    <xf numFmtId="0" fontId="3" fillId="0" borderId="0" xfId="0" applyNumberFormat="1" applyFont="1" applyAlignment="1">
      <alignment horizontal="center"/>
    </xf>
    <xf numFmtId="0" fontId="0" fillId="0" borderId="31" xfId="0" applyBorder="1" applyAlignment="1" applyProtection="1">
      <alignment wrapText="1"/>
    </xf>
    <xf numFmtId="0" fontId="0" fillId="0" borderId="12" xfId="0" applyFill="1" applyBorder="1" applyAlignment="1" applyProtection="1">
      <alignment wrapText="1"/>
    </xf>
    <xf numFmtId="0" fontId="0" fillId="0" borderId="32" xfId="0" applyBorder="1" applyAlignment="1" applyProtection="1">
      <alignment wrapText="1"/>
    </xf>
    <xf numFmtId="0" fontId="0" fillId="0" borderId="13" xfId="0" applyBorder="1" applyAlignment="1"/>
    <xf numFmtId="0" fontId="0" fillId="0" borderId="33" xfId="0" applyBorder="1" applyAlignment="1" applyProtection="1">
      <alignment wrapText="1"/>
    </xf>
    <xf numFmtId="0" fontId="0" fillId="0" borderId="27" xfId="0" applyBorder="1" applyAlignment="1" applyProtection="1">
      <alignment horizontal="center" wrapText="1"/>
    </xf>
    <xf numFmtId="0" fontId="0" fillId="0" borderId="30" xfId="0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3" fillId="0" borderId="0" xfId="0" applyNumberFormat="1" applyFont="1" applyAlignment="1">
      <alignment horizontal="center" wrapText="1"/>
    </xf>
    <xf numFmtId="164" fontId="0" fillId="0" borderId="0" xfId="0" applyNumberFormat="1" applyAlignment="1" applyProtection="1">
      <alignment wrapText="1"/>
      <protection locked="0"/>
    </xf>
    <xf numFmtId="7" fontId="36" fillId="24" borderId="14" xfId="1" applyNumberFormat="1" applyFont="1" applyBorder="1" applyAlignment="1">
      <alignment horizontal="center"/>
    </xf>
    <xf numFmtId="0" fontId="36" fillId="24" borderId="23" xfId="1" applyNumberFormat="1" applyFont="1" applyBorder="1" applyAlignment="1"/>
    <xf numFmtId="4" fontId="0" fillId="0" borderId="19" xfId="0" applyNumberFormat="1" applyBorder="1" applyAlignment="1" applyProtection="1">
      <alignment horizontal="left"/>
      <protection locked="0"/>
    </xf>
    <xf numFmtId="0" fontId="0" fillId="0" borderId="0" xfId="0" applyNumberForma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/>
    <xf numFmtId="7" fontId="36" fillId="24" borderId="0" xfId="1" applyNumberFormat="1" applyFont="1" applyBorder="1" applyAlignment="1">
      <alignment horizontal="center"/>
    </xf>
    <xf numFmtId="0" fontId="36" fillId="24" borderId="24" xfId="1" applyNumberFormat="1" applyFont="1" applyBorder="1" applyAlignment="1"/>
    <xf numFmtId="0" fontId="3" fillId="0" borderId="0" xfId="0" applyNumberFormat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NumberFormat="1" applyFont="1" applyAlignment="1">
      <alignment horizontal="left" vertical="top"/>
    </xf>
    <xf numFmtId="0" fontId="0" fillId="0" borderId="0" xfId="0" applyNumberFormat="1" applyAlignment="1">
      <alignment horizontal="left" vertical="top"/>
    </xf>
  </cellXfs>
  <cellStyles count="11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76"/>
  <sheetViews>
    <sheetView showGridLines="0" tabSelected="1" view="pageLayout" topLeftCell="A4" zoomScaleNormal="100" zoomScaleSheetLayoutView="100" workbookViewId="0">
      <selection activeCell="F6" sqref="F6"/>
    </sheetView>
  </sheetViews>
  <sheetFormatPr defaultRowHeight="12.45" x14ac:dyDescent="0.3"/>
  <cols>
    <col min="1" max="1" width="5.69140625" style="57" customWidth="1"/>
    <col min="2" max="2" width="31.15234375" style="57" customWidth="1"/>
    <col min="3" max="3" width="12.53515625" style="32" customWidth="1"/>
    <col min="4" max="4" width="13.69140625" style="32" customWidth="1"/>
    <col min="5" max="5" width="10.69140625" style="21" customWidth="1"/>
    <col min="6" max="6" width="12.3828125" style="1" customWidth="1"/>
    <col min="7" max="7" width="13.84375" style="1" customWidth="1"/>
  </cols>
  <sheetData>
    <row r="1" spans="1:7" x14ac:dyDescent="0.3">
      <c r="A1" s="80" t="s">
        <v>72</v>
      </c>
      <c r="B1" s="76"/>
      <c r="C1" s="75" t="s">
        <v>73</v>
      </c>
      <c r="D1" s="75"/>
      <c r="G1" s="15"/>
    </row>
    <row r="2" spans="1:7" ht="49.75" x14ac:dyDescent="0.3">
      <c r="A2" s="81" t="s">
        <v>76</v>
      </c>
      <c r="B2" s="82"/>
      <c r="C2" s="69" t="s">
        <v>10</v>
      </c>
      <c r="D2" s="59"/>
      <c r="F2" s="3"/>
      <c r="G2" s="16"/>
    </row>
    <row r="3" spans="1:7" x14ac:dyDescent="0.3">
      <c r="A3" s="79"/>
      <c r="B3" s="74"/>
      <c r="C3" s="60"/>
      <c r="D3" s="33"/>
      <c r="F3" s="3"/>
      <c r="G3" s="16"/>
    </row>
    <row r="4" spans="1:7" x14ac:dyDescent="0.3">
      <c r="A4" s="57" t="s">
        <v>9</v>
      </c>
      <c r="F4" s="3"/>
      <c r="G4" s="16"/>
    </row>
    <row r="5" spans="1:7" ht="21" x14ac:dyDescent="0.3">
      <c r="A5" s="26" t="s">
        <v>0</v>
      </c>
      <c r="B5" s="26" t="s">
        <v>1</v>
      </c>
      <c r="C5" s="27" t="s">
        <v>8</v>
      </c>
      <c r="D5" s="27" t="s">
        <v>3</v>
      </c>
      <c r="E5" s="28" t="s">
        <v>2</v>
      </c>
      <c r="F5" s="29" t="s">
        <v>4</v>
      </c>
      <c r="G5" s="30" t="s">
        <v>5</v>
      </c>
    </row>
    <row r="6" spans="1:7" ht="24.9" x14ac:dyDescent="0.3">
      <c r="A6" s="47">
        <v>1</v>
      </c>
      <c r="B6" s="48" t="str">
        <f>'Unit prices'!B6</f>
        <v>Rake Lawn 22 Tines Tempered Steel Hardwood Handle</v>
      </c>
      <c r="C6" s="66" t="s">
        <v>28</v>
      </c>
      <c r="D6" s="49" t="s">
        <v>6</v>
      </c>
      <c r="E6" s="55">
        <v>40</v>
      </c>
      <c r="F6" s="50">
        <v>0</v>
      </c>
      <c r="G6" s="51">
        <f>ROUND(E6*F6,2)</f>
        <v>0</v>
      </c>
    </row>
    <row r="7" spans="1:7" ht="24.9" x14ac:dyDescent="0.3">
      <c r="A7" s="52">
        <f>A6+1</f>
        <v>2</v>
      </c>
      <c r="B7" s="53" t="str">
        <f>'Unit prices'!B7</f>
        <v>Rake Bow 14 Tines Forged Steel Head Hardwood Handle</v>
      </c>
      <c r="C7" s="67" t="s">
        <v>29</v>
      </c>
      <c r="D7" s="49" t="s">
        <v>6</v>
      </c>
      <c r="E7" s="55">
        <v>130</v>
      </c>
      <c r="F7" s="50">
        <v>0</v>
      </c>
      <c r="G7" s="51">
        <f t="shared" ref="G7:G48" si="0">ROUND(E7*F7,2)</f>
        <v>0</v>
      </c>
    </row>
    <row r="8" spans="1:7" ht="24.9" x14ac:dyDescent="0.3">
      <c r="A8" s="52">
        <f t="shared" ref="A8:A47" si="1">A7+1</f>
        <v>3</v>
      </c>
      <c r="B8" s="53" t="str">
        <f>'Unit prices'!B8</f>
        <v xml:space="preserve">Rake Dandelion 60" 24 Tines Wooden Handle </v>
      </c>
      <c r="C8" s="67" t="s">
        <v>30</v>
      </c>
      <c r="D8" s="49" t="s">
        <v>6</v>
      </c>
      <c r="E8" s="55">
        <v>10</v>
      </c>
      <c r="F8" s="50">
        <v>0</v>
      </c>
      <c r="G8" s="51">
        <f t="shared" si="0"/>
        <v>0</v>
      </c>
    </row>
    <row r="9" spans="1:7" ht="37.299999999999997" x14ac:dyDescent="0.3">
      <c r="A9" s="52">
        <f t="shared" si="1"/>
        <v>4</v>
      </c>
      <c r="B9" s="53" t="str">
        <f>'Unit prices'!B9</f>
        <v>Shovel Square Mouth Tempered Steel Blade Hardwood Handle Metal "D" Grip</v>
      </c>
      <c r="C9" s="67" t="s">
        <v>31</v>
      </c>
      <c r="D9" s="49" t="s">
        <v>6</v>
      </c>
      <c r="E9" s="55">
        <v>15</v>
      </c>
      <c r="F9" s="50">
        <v>0</v>
      </c>
      <c r="G9" s="51">
        <f t="shared" si="0"/>
        <v>0</v>
      </c>
    </row>
    <row r="10" spans="1:7" ht="24.9" x14ac:dyDescent="0.3">
      <c r="A10" s="52">
        <f t="shared" si="1"/>
        <v>5</v>
      </c>
      <c r="B10" s="53" t="str">
        <f>'Unit prices'!B10</f>
        <v xml:space="preserve">Shovel Drain Spade 14” Steel Blade Hardwood Handle Metal "D" Grip </v>
      </c>
      <c r="C10" s="67" t="s">
        <v>32</v>
      </c>
      <c r="D10" s="49" t="s">
        <v>6</v>
      </c>
      <c r="E10" s="55">
        <v>3</v>
      </c>
      <c r="F10" s="50">
        <v>0</v>
      </c>
      <c r="G10" s="51">
        <f t="shared" si="0"/>
        <v>0</v>
      </c>
    </row>
    <row r="11" spans="1:7" ht="24.9" x14ac:dyDescent="0.3">
      <c r="A11" s="52">
        <f t="shared" si="1"/>
        <v>6</v>
      </c>
      <c r="B11" s="53" t="str">
        <f>'Unit prices'!B11</f>
        <v xml:space="preserve">Shovel Round Point Steel Blade Hardwood Handle Metal "D" Grip </v>
      </c>
      <c r="C11" s="67" t="s">
        <v>33</v>
      </c>
      <c r="D11" s="49" t="s">
        <v>6</v>
      </c>
      <c r="E11" s="55">
        <v>3</v>
      </c>
      <c r="F11" s="50">
        <v>0</v>
      </c>
      <c r="G11" s="51">
        <f t="shared" si="0"/>
        <v>0</v>
      </c>
    </row>
    <row r="12" spans="1:7" ht="24.9" x14ac:dyDescent="0.3">
      <c r="A12" s="52">
        <f t="shared" si="1"/>
        <v>7</v>
      </c>
      <c r="B12" s="53" t="str">
        <f>'Unit prices'!B12</f>
        <v xml:space="preserve">Shovel Fire Fighting Hardwood Handle Metal "D" Grip </v>
      </c>
      <c r="C12" s="67" t="s">
        <v>34</v>
      </c>
      <c r="D12" s="49" t="s">
        <v>6</v>
      </c>
      <c r="E12" s="55">
        <v>130</v>
      </c>
      <c r="F12" s="50">
        <v>0</v>
      </c>
      <c r="G12" s="51">
        <f t="shared" si="0"/>
        <v>0</v>
      </c>
    </row>
    <row r="13" spans="1:7" ht="24.9" x14ac:dyDescent="0.3">
      <c r="A13" s="52">
        <f t="shared" si="1"/>
        <v>8</v>
      </c>
      <c r="B13" s="53" t="str">
        <f>'Unit prices'!B13</f>
        <v xml:space="preserve">Shovel Fire Fighting Long Hardwood Handle </v>
      </c>
      <c r="C13" s="67" t="s">
        <v>35</v>
      </c>
      <c r="D13" s="49" t="s">
        <v>6</v>
      </c>
      <c r="E13" s="55">
        <v>40</v>
      </c>
      <c r="F13" s="50">
        <v>0</v>
      </c>
      <c r="G13" s="51">
        <f t="shared" si="0"/>
        <v>0</v>
      </c>
    </row>
    <row r="14" spans="1:7" ht="24.9" x14ac:dyDescent="0.3">
      <c r="A14" s="52">
        <f t="shared" si="1"/>
        <v>9</v>
      </c>
      <c r="B14" s="53" t="str">
        <f>'Unit prices'!B14</f>
        <v xml:space="preserve">Shovel Grain Scoop Steel 11 ½” Blade Hardwood Metal “D” Grip </v>
      </c>
      <c r="C14" s="67" t="s">
        <v>36</v>
      </c>
      <c r="D14" s="49" t="s">
        <v>6</v>
      </c>
      <c r="E14" s="55">
        <v>3</v>
      </c>
      <c r="F14" s="50">
        <v>0</v>
      </c>
      <c r="G14" s="51">
        <f t="shared" si="0"/>
        <v>0</v>
      </c>
    </row>
    <row r="15" spans="1:7" ht="24.9" x14ac:dyDescent="0.3">
      <c r="A15" s="52">
        <f>A14+1</f>
        <v>10</v>
      </c>
      <c r="B15" s="53" t="str">
        <f>'Unit prices'!B15</f>
        <v>Shovel Grain Scoop Alum. 13" Blade Hardwood Handle Metal “D” Grip</v>
      </c>
      <c r="C15" s="67" t="s">
        <v>37</v>
      </c>
      <c r="D15" s="49" t="s">
        <v>6</v>
      </c>
      <c r="E15" s="55">
        <v>60</v>
      </c>
      <c r="F15" s="50">
        <v>0</v>
      </c>
      <c r="G15" s="51">
        <f t="shared" si="0"/>
        <v>0</v>
      </c>
    </row>
    <row r="16" spans="1:7" ht="37.299999999999997" x14ac:dyDescent="0.3">
      <c r="A16" s="52">
        <f t="shared" si="1"/>
        <v>11</v>
      </c>
      <c r="B16" s="53" t="str">
        <f>'Unit prices'!B16</f>
        <v>Shovel Grain Scoop Aluminum 13 3/8" Blade Hardwood Handle Metal “D” Grip</v>
      </c>
      <c r="C16" s="67" t="s">
        <v>38</v>
      </c>
      <c r="D16" s="49" t="s">
        <v>6</v>
      </c>
      <c r="E16" s="55">
        <v>3</v>
      </c>
      <c r="F16" s="50">
        <v>0</v>
      </c>
      <c r="G16" s="51">
        <f t="shared" si="0"/>
        <v>0</v>
      </c>
    </row>
    <row r="17" spans="1:7" ht="24.9" x14ac:dyDescent="0.3">
      <c r="A17" s="52">
        <f t="shared" si="1"/>
        <v>12</v>
      </c>
      <c r="B17" s="53" t="str">
        <f>'Unit prices'!B17</f>
        <v>Scraper Sidewalk 8 1/2" Steel Blade Hardwood Handle 48” Long</v>
      </c>
      <c r="C17" s="67" t="s">
        <v>39</v>
      </c>
      <c r="D17" s="49" t="s">
        <v>6</v>
      </c>
      <c r="E17" s="55">
        <v>50</v>
      </c>
      <c r="F17" s="50">
        <v>0</v>
      </c>
      <c r="G17" s="51">
        <f t="shared" si="0"/>
        <v>0</v>
      </c>
    </row>
    <row r="18" spans="1:7" ht="24.9" x14ac:dyDescent="0.3">
      <c r="A18" s="52">
        <f t="shared" si="1"/>
        <v>13</v>
      </c>
      <c r="B18" s="53" t="str">
        <f>'Unit prices'!B18</f>
        <v>Shovel Square Mouth Sand Plastic Handle Metal "D" Grip</v>
      </c>
      <c r="C18" s="67" t="s">
        <v>40</v>
      </c>
      <c r="D18" s="49" t="s">
        <v>6</v>
      </c>
      <c r="E18" s="55">
        <v>3</v>
      </c>
      <c r="F18" s="50">
        <v>0</v>
      </c>
      <c r="G18" s="51">
        <f t="shared" si="0"/>
        <v>0</v>
      </c>
    </row>
    <row r="19" spans="1:7" ht="24.9" x14ac:dyDescent="0.3">
      <c r="A19" s="52">
        <f t="shared" si="1"/>
        <v>14</v>
      </c>
      <c r="B19" s="53" t="str">
        <f>'Unit prices'!B19</f>
        <v>Snow Shovel 21" Poly Blade Poly "D" Handle</v>
      </c>
      <c r="C19" s="67" t="s">
        <v>41</v>
      </c>
      <c r="D19" s="49" t="s">
        <v>6</v>
      </c>
      <c r="E19" s="55">
        <v>115</v>
      </c>
      <c r="F19" s="50">
        <v>0</v>
      </c>
      <c r="G19" s="51">
        <f t="shared" si="0"/>
        <v>0</v>
      </c>
    </row>
    <row r="20" spans="1:7" ht="24.9" x14ac:dyDescent="0.3">
      <c r="A20" s="52">
        <f t="shared" si="1"/>
        <v>15</v>
      </c>
      <c r="B20" s="53" t="str">
        <f>'Unit prices'!B20</f>
        <v>Snow Shovel 26" (Orange) Poly Blade Poly "D" Handle</v>
      </c>
      <c r="C20" s="67" t="s">
        <v>42</v>
      </c>
      <c r="D20" s="49" t="s">
        <v>6</v>
      </c>
      <c r="E20" s="55">
        <v>45</v>
      </c>
      <c r="F20" s="50">
        <v>0</v>
      </c>
      <c r="G20" s="51">
        <f t="shared" si="0"/>
        <v>0</v>
      </c>
    </row>
    <row r="21" spans="1:7" ht="24.9" x14ac:dyDescent="0.3">
      <c r="A21" s="52">
        <f t="shared" si="1"/>
        <v>16</v>
      </c>
      <c r="B21" s="53" t="str">
        <f>'Unit prices'!B21</f>
        <v>Snow Shovel 13 7/8" Handle Poly "D" Grip</v>
      </c>
      <c r="C21" s="67" t="s">
        <v>43</v>
      </c>
      <c r="D21" s="49" t="s">
        <v>6</v>
      </c>
      <c r="E21" s="55">
        <v>3</v>
      </c>
      <c r="F21" s="50">
        <v>0</v>
      </c>
      <c r="G21" s="51">
        <f t="shared" si="0"/>
        <v>0</v>
      </c>
    </row>
    <row r="22" spans="1:7" ht="24.9" x14ac:dyDescent="0.3">
      <c r="A22" s="52">
        <f t="shared" si="1"/>
        <v>17</v>
      </c>
      <c r="B22" s="53" t="str">
        <f>'Unit prices'!B22</f>
        <v>Handle Shovel Wooden 28" Metal "D" Grip</v>
      </c>
      <c r="C22" s="67" t="s">
        <v>44</v>
      </c>
      <c r="D22" s="49" t="s">
        <v>6</v>
      </c>
      <c r="E22" s="55">
        <v>5</v>
      </c>
      <c r="F22" s="50">
        <v>0</v>
      </c>
      <c r="G22" s="51">
        <f t="shared" si="0"/>
        <v>0</v>
      </c>
    </row>
    <row r="23" spans="1:7" x14ac:dyDescent="0.3">
      <c r="A23" s="52">
        <f t="shared" si="1"/>
        <v>18</v>
      </c>
      <c r="B23" s="53" t="str">
        <f>'Unit prices'!B23</f>
        <v>Hammer Claw 16 Oz. Fibreglass</v>
      </c>
      <c r="C23" s="67" t="s">
        <v>45</v>
      </c>
      <c r="D23" s="49" t="s">
        <v>6</v>
      </c>
      <c r="E23" s="55">
        <v>90</v>
      </c>
      <c r="F23" s="50">
        <v>0</v>
      </c>
      <c r="G23" s="51">
        <f t="shared" si="0"/>
        <v>0</v>
      </c>
    </row>
    <row r="24" spans="1:7" ht="24.9" x14ac:dyDescent="0.3">
      <c r="A24" s="52">
        <f t="shared" si="1"/>
        <v>19</v>
      </c>
      <c r="B24" s="53" t="str">
        <f>'Unit prices'!B24</f>
        <v>Hammer 4 Lb. Sledge 16" Wooden Handle Safety Grip</v>
      </c>
      <c r="C24" s="67" t="s">
        <v>46</v>
      </c>
      <c r="D24" s="49" t="s">
        <v>6</v>
      </c>
      <c r="E24" s="55">
        <v>3</v>
      </c>
      <c r="F24" s="50">
        <v>0</v>
      </c>
      <c r="G24" s="51">
        <f t="shared" si="0"/>
        <v>0</v>
      </c>
    </row>
    <row r="25" spans="1:7" ht="24.9" x14ac:dyDescent="0.3">
      <c r="A25" s="52">
        <f t="shared" si="1"/>
        <v>20</v>
      </c>
      <c r="B25" s="53" t="str">
        <f>'Unit prices'!B25</f>
        <v>Hammer 4 Lb. Sledge 16" Fibreglass Handle Safety Grip</v>
      </c>
      <c r="C25" s="67" t="s">
        <v>47</v>
      </c>
      <c r="D25" s="49" t="s">
        <v>6</v>
      </c>
      <c r="E25" s="55">
        <v>160</v>
      </c>
      <c r="F25" s="50">
        <v>0</v>
      </c>
      <c r="G25" s="51">
        <f t="shared" si="0"/>
        <v>0</v>
      </c>
    </row>
    <row r="26" spans="1:7" ht="24.9" x14ac:dyDescent="0.3">
      <c r="A26" s="52">
        <f t="shared" si="1"/>
        <v>21</v>
      </c>
      <c r="B26" s="53" t="str">
        <f>'Unit prices'!B26</f>
        <v>Hammer 8 Lb. Sledge 34" Fibreglass Handle Rubber Grip</v>
      </c>
      <c r="C26" s="67" t="s">
        <v>48</v>
      </c>
      <c r="D26" s="49" t="s">
        <v>6</v>
      </c>
      <c r="E26" s="55">
        <v>35</v>
      </c>
      <c r="F26" s="50">
        <v>0</v>
      </c>
      <c r="G26" s="51">
        <f t="shared" si="0"/>
        <v>0</v>
      </c>
    </row>
    <row r="27" spans="1:7" ht="24.9" x14ac:dyDescent="0.3">
      <c r="A27" s="52">
        <f t="shared" si="1"/>
        <v>22</v>
      </c>
      <c r="B27" s="53" t="str">
        <f>'Unit prices'!B27</f>
        <v>Hammer 12 Lb. Sledge 34" Fibreglass Handle Rubber Grip</v>
      </c>
      <c r="C27" s="67" t="s">
        <v>49</v>
      </c>
      <c r="D27" s="49" t="s">
        <v>6</v>
      </c>
      <c r="E27" s="55">
        <v>70</v>
      </c>
      <c r="F27" s="50">
        <v>0</v>
      </c>
      <c r="G27" s="51">
        <f t="shared" si="0"/>
        <v>0</v>
      </c>
    </row>
    <row r="28" spans="1:7" ht="24.9" x14ac:dyDescent="0.3">
      <c r="A28" s="52">
        <f t="shared" si="1"/>
        <v>23</v>
      </c>
      <c r="B28" s="53" t="str">
        <f>'Unit prices'!B28</f>
        <v>Hammer Sledge 24" Wooden Handle Safety Grip</v>
      </c>
      <c r="C28" s="67" t="s">
        <v>50</v>
      </c>
      <c r="D28" s="49" t="s">
        <v>6</v>
      </c>
      <c r="E28" s="55">
        <v>5</v>
      </c>
      <c r="F28" s="50">
        <v>0</v>
      </c>
      <c r="G28" s="51">
        <f t="shared" si="0"/>
        <v>0</v>
      </c>
    </row>
    <row r="29" spans="1:7" ht="24.9" x14ac:dyDescent="0.3">
      <c r="A29" s="52">
        <f t="shared" si="1"/>
        <v>24</v>
      </c>
      <c r="B29" s="53" t="str">
        <f>'Unit prices'!B29</f>
        <v>Hammer Sledge 36" Wooden Handle Safety Grip</v>
      </c>
      <c r="C29" s="67" t="s">
        <v>51</v>
      </c>
      <c r="D29" s="49" t="s">
        <v>6</v>
      </c>
      <c r="E29" s="55">
        <v>3</v>
      </c>
      <c r="F29" s="50">
        <v>0</v>
      </c>
      <c r="G29" s="51">
        <f t="shared" si="0"/>
        <v>0</v>
      </c>
    </row>
    <row r="30" spans="1:7" x14ac:dyDescent="0.3">
      <c r="A30" s="52">
        <f t="shared" si="1"/>
        <v>25</v>
      </c>
      <c r="B30" s="53" t="s">
        <v>12</v>
      </c>
      <c r="C30" s="67" t="s">
        <v>52</v>
      </c>
      <c r="D30" s="49" t="s">
        <v>6</v>
      </c>
      <c r="E30" s="55">
        <v>60</v>
      </c>
      <c r="F30" s="50">
        <v>0</v>
      </c>
      <c r="G30" s="51">
        <f t="shared" si="0"/>
        <v>0</v>
      </c>
    </row>
    <row r="31" spans="1:7" ht="24.9" x14ac:dyDescent="0.3">
      <c r="A31" s="52">
        <f t="shared" si="1"/>
        <v>26</v>
      </c>
      <c r="B31" s="53" t="s">
        <v>13</v>
      </c>
      <c r="C31" s="67" t="s">
        <v>53</v>
      </c>
      <c r="D31" s="49" t="s">
        <v>6</v>
      </c>
      <c r="E31" s="55">
        <v>10</v>
      </c>
      <c r="F31" s="50">
        <v>0</v>
      </c>
      <c r="G31" s="51">
        <f t="shared" si="0"/>
        <v>0</v>
      </c>
    </row>
    <row r="32" spans="1:7" x14ac:dyDescent="0.3">
      <c r="A32" s="52">
        <f t="shared" si="1"/>
        <v>27</v>
      </c>
      <c r="B32" s="61" t="s">
        <v>14</v>
      </c>
      <c r="C32" s="67" t="s">
        <v>54</v>
      </c>
      <c r="D32" s="49" t="s">
        <v>6</v>
      </c>
      <c r="E32" s="55">
        <v>10</v>
      </c>
      <c r="F32" s="50">
        <v>0</v>
      </c>
      <c r="G32" s="51">
        <f t="shared" si="0"/>
        <v>0</v>
      </c>
    </row>
    <row r="33" spans="1:7" ht="24.9" x14ac:dyDescent="0.3">
      <c r="A33" s="52">
        <f t="shared" si="1"/>
        <v>28</v>
      </c>
      <c r="B33" s="62" t="s">
        <v>71</v>
      </c>
      <c r="C33" s="67" t="s">
        <v>55</v>
      </c>
      <c r="D33" s="49" t="s">
        <v>6</v>
      </c>
      <c r="E33" s="55">
        <v>40</v>
      </c>
      <c r="F33" s="50">
        <v>0</v>
      </c>
      <c r="G33" s="51">
        <f t="shared" si="0"/>
        <v>0</v>
      </c>
    </row>
    <row r="34" spans="1:7" ht="24.9" x14ac:dyDescent="0.3">
      <c r="A34" s="52">
        <f t="shared" si="1"/>
        <v>29</v>
      </c>
      <c r="B34" s="62" t="s">
        <v>70</v>
      </c>
      <c r="C34" s="67" t="s">
        <v>56</v>
      </c>
      <c r="D34" s="49" t="s">
        <v>6</v>
      </c>
      <c r="E34" s="55">
        <v>40</v>
      </c>
      <c r="F34" s="50">
        <v>0</v>
      </c>
      <c r="G34" s="51">
        <f t="shared" si="0"/>
        <v>0</v>
      </c>
    </row>
    <row r="35" spans="1:7" x14ac:dyDescent="0.3">
      <c r="A35" s="52">
        <f t="shared" si="1"/>
        <v>30</v>
      </c>
      <c r="B35" s="63" t="s">
        <v>15</v>
      </c>
      <c r="C35" s="67" t="s">
        <v>57</v>
      </c>
      <c r="D35" s="49" t="s">
        <v>6</v>
      </c>
      <c r="E35" s="55">
        <v>170</v>
      </c>
      <c r="F35" s="50">
        <v>0</v>
      </c>
      <c r="G35" s="51">
        <f t="shared" si="0"/>
        <v>0</v>
      </c>
    </row>
    <row r="36" spans="1:7" x14ac:dyDescent="0.3">
      <c r="A36" s="52">
        <f t="shared" si="1"/>
        <v>31</v>
      </c>
      <c r="B36" s="53" t="s">
        <v>16</v>
      </c>
      <c r="C36" s="67" t="s">
        <v>58</v>
      </c>
      <c r="D36" s="54" t="s">
        <v>6</v>
      </c>
      <c r="E36" s="55">
        <v>150</v>
      </c>
      <c r="F36" s="50">
        <v>0</v>
      </c>
      <c r="G36" s="51">
        <f t="shared" si="0"/>
        <v>0</v>
      </c>
    </row>
    <row r="37" spans="1:7" x14ac:dyDescent="0.3">
      <c r="A37" s="52">
        <f t="shared" si="1"/>
        <v>32</v>
      </c>
      <c r="B37" s="53" t="s">
        <v>17</v>
      </c>
      <c r="C37" s="67" t="s">
        <v>59</v>
      </c>
      <c r="D37" s="54" t="s">
        <v>6</v>
      </c>
      <c r="E37" s="55">
        <v>50</v>
      </c>
      <c r="F37" s="50">
        <v>0</v>
      </c>
      <c r="G37" s="51">
        <f t="shared" si="0"/>
        <v>0</v>
      </c>
    </row>
    <row r="38" spans="1:7" x14ac:dyDescent="0.3">
      <c r="A38" s="52">
        <f t="shared" si="1"/>
        <v>33</v>
      </c>
      <c r="B38" s="53" t="s">
        <v>18</v>
      </c>
      <c r="C38" s="67" t="s">
        <v>60</v>
      </c>
      <c r="D38" s="54" t="s">
        <v>6</v>
      </c>
      <c r="E38" s="55">
        <v>60</v>
      </c>
      <c r="F38" s="50">
        <v>0</v>
      </c>
      <c r="G38" s="51">
        <f t="shared" si="0"/>
        <v>0</v>
      </c>
    </row>
    <row r="39" spans="1:7" x14ac:dyDescent="0.3">
      <c r="A39" s="52">
        <f t="shared" si="1"/>
        <v>34</v>
      </c>
      <c r="B39" s="53" t="s">
        <v>19</v>
      </c>
      <c r="C39" s="67" t="s">
        <v>61</v>
      </c>
      <c r="D39" s="54" t="s">
        <v>6</v>
      </c>
      <c r="E39" s="55">
        <v>60</v>
      </c>
      <c r="F39" s="50">
        <v>0</v>
      </c>
      <c r="G39" s="51">
        <f t="shared" si="0"/>
        <v>0</v>
      </c>
    </row>
    <row r="40" spans="1:7" x14ac:dyDescent="0.3">
      <c r="A40" s="52">
        <f t="shared" si="1"/>
        <v>35</v>
      </c>
      <c r="B40" s="61" t="s">
        <v>20</v>
      </c>
      <c r="C40" s="67" t="s">
        <v>62</v>
      </c>
      <c r="D40" s="54" t="s">
        <v>6</v>
      </c>
      <c r="E40" s="55">
        <v>20</v>
      </c>
      <c r="F40" s="50">
        <v>0</v>
      </c>
      <c r="G40" s="51">
        <f t="shared" si="0"/>
        <v>0</v>
      </c>
    </row>
    <row r="41" spans="1:7" x14ac:dyDescent="0.3">
      <c r="A41" s="52">
        <f t="shared" si="1"/>
        <v>36</v>
      </c>
      <c r="B41" s="64" t="s">
        <v>21</v>
      </c>
      <c r="C41" s="67" t="s">
        <v>63</v>
      </c>
      <c r="D41" s="54" t="s">
        <v>6</v>
      </c>
      <c r="E41" s="55">
        <v>20</v>
      </c>
      <c r="F41" s="50">
        <v>0</v>
      </c>
      <c r="G41" s="51">
        <f t="shared" si="0"/>
        <v>0</v>
      </c>
    </row>
    <row r="42" spans="1:7" x14ac:dyDescent="0.3">
      <c r="A42" s="52">
        <f t="shared" si="1"/>
        <v>37</v>
      </c>
      <c r="B42" s="65" t="s">
        <v>22</v>
      </c>
      <c r="C42" s="67" t="s">
        <v>64</v>
      </c>
      <c r="D42" s="54" t="s">
        <v>6</v>
      </c>
      <c r="E42" s="55">
        <v>20</v>
      </c>
      <c r="F42" s="50">
        <v>0</v>
      </c>
      <c r="G42" s="51">
        <f t="shared" si="0"/>
        <v>0</v>
      </c>
    </row>
    <row r="43" spans="1:7" x14ac:dyDescent="0.3">
      <c r="A43" s="52">
        <f t="shared" si="1"/>
        <v>38</v>
      </c>
      <c r="B43" s="53" t="s">
        <v>23</v>
      </c>
      <c r="C43" s="67" t="s">
        <v>65</v>
      </c>
      <c r="D43" s="54" t="s">
        <v>6</v>
      </c>
      <c r="E43" s="55">
        <v>90</v>
      </c>
      <c r="F43" s="50">
        <v>0</v>
      </c>
      <c r="G43" s="51">
        <f t="shared" si="0"/>
        <v>0</v>
      </c>
    </row>
    <row r="44" spans="1:7" x14ac:dyDescent="0.3">
      <c r="A44" s="52">
        <f t="shared" si="1"/>
        <v>39</v>
      </c>
      <c r="B44" s="53" t="s">
        <v>24</v>
      </c>
      <c r="C44" s="67" t="s">
        <v>66</v>
      </c>
      <c r="D44" s="54" t="s">
        <v>6</v>
      </c>
      <c r="E44" s="55">
        <v>40</v>
      </c>
      <c r="F44" s="50">
        <v>0</v>
      </c>
      <c r="G44" s="51">
        <f t="shared" si="0"/>
        <v>0</v>
      </c>
    </row>
    <row r="45" spans="1:7" x14ac:dyDescent="0.3">
      <c r="A45" s="52">
        <f t="shared" si="1"/>
        <v>40</v>
      </c>
      <c r="B45" s="53" t="s">
        <v>25</v>
      </c>
      <c r="C45" s="67" t="s">
        <v>67</v>
      </c>
      <c r="D45" s="54" t="s">
        <v>6</v>
      </c>
      <c r="E45" s="55">
        <v>40</v>
      </c>
      <c r="F45" s="50">
        <v>0</v>
      </c>
      <c r="G45" s="51">
        <f t="shared" si="0"/>
        <v>0</v>
      </c>
    </row>
    <row r="46" spans="1:7" x14ac:dyDescent="0.3">
      <c r="A46" s="52">
        <f t="shared" si="1"/>
        <v>41</v>
      </c>
      <c r="B46" s="53" t="s">
        <v>26</v>
      </c>
      <c r="C46" s="67" t="s">
        <v>68</v>
      </c>
      <c r="D46" s="54" t="s">
        <v>6</v>
      </c>
      <c r="E46" s="55">
        <v>10</v>
      </c>
      <c r="F46" s="50">
        <v>0</v>
      </c>
      <c r="G46" s="51">
        <f t="shared" si="0"/>
        <v>0</v>
      </c>
    </row>
    <row r="47" spans="1:7" x14ac:dyDescent="0.3">
      <c r="A47" s="52">
        <f t="shared" si="1"/>
        <v>42</v>
      </c>
      <c r="B47" s="53" t="s">
        <v>27</v>
      </c>
      <c r="C47" s="67" t="s">
        <v>69</v>
      </c>
      <c r="D47" s="54" t="s">
        <v>6</v>
      </c>
      <c r="E47" s="55">
        <v>50</v>
      </c>
      <c r="F47" s="50">
        <v>0</v>
      </c>
      <c r="G47" s="51">
        <f t="shared" si="0"/>
        <v>0</v>
      </c>
    </row>
    <row r="48" spans="1:7" ht="12.9" thickBot="1" x14ac:dyDescent="0.35">
      <c r="A48" s="14">
        <v>43</v>
      </c>
      <c r="B48" s="31" t="s">
        <v>74</v>
      </c>
      <c r="C48" s="34" t="s">
        <v>75</v>
      </c>
      <c r="D48" s="34" t="s">
        <v>6</v>
      </c>
      <c r="E48" s="56">
        <v>300</v>
      </c>
      <c r="F48" s="50">
        <v>0</v>
      </c>
      <c r="G48" s="51">
        <f t="shared" si="0"/>
        <v>0</v>
      </c>
    </row>
    <row r="49" spans="1:7" ht="14.6" thickTop="1" x14ac:dyDescent="0.35">
      <c r="A49" s="4"/>
      <c r="B49" s="5"/>
      <c r="C49" s="35"/>
      <c r="D49" s="35"/>
      <c r="E49" s="22"/>
      <c r="F49" s="17"/>
      <c r="G49" s="46"/>
    </row>
    <row r="50" spans="1:7" ht="14.15" x14ac:dyDescent="0.35">
      <c r="A50" s="6"/>
      <c r="B50" s="7"/>
      <c r="C50" s="36"/>
      <c r="D50" s="36"/>
      <c r="E50" s="23"/>
      <c r="F50" s="77"/>
      <c r="G50" s="78"/>
    </row>
    <row r="51" spans="1:7" ht="14.15" x14ac:dyDescent="0.35">
      <c r="A51" s="6" t="s">
        <v>11</v>
      </c>
      <c r="C51" s="68"/>
      <c r="D51" s="36"/>
      <c r="E51" s="23"/>
      <c r="F51" s="71">
        <f>SUM(G6:G48)</f>
        <v>0</v>
      </c>
      <c r="G51" s="72"/>
    </row>
    <row r="52" spans="1:7" ht="14.15" x14ac:dyDescent="0.35">
      <c r="A52" s="9"/>
      <c r="B52" s="10"/>
      <c r="C52" s="58"/>
      <c r="D52" s="58"/>
      <c r="E52" s="24"/>
      <c r="F52" s="18"/>
      <c r="G52" s="10"/>
    </row>
    <row r="53" spans="1:7" x14ac:dyDescent="0.3">
      <c r="A53" s="38"/>
      <c r="B53" s="8"/>
      <c r="C53" s="37"/>
      <c r="D53" s="37"/>
      <c r="E53" s="20"/>
      <c r="F53" s="2"/>
      <c r="G53" s="43"/>
    </row>
    <row r="54" spans="1:7" x14ac:dyDescent="0.3">
      <c r="A54" s="39"/>
      <c r="B54" s="8"/>
      <c r="C54" s="37"/>
      <c r="D54" s="37"/>
      <c r="E54" s="25"/>
      <c r="F54" s="19"/>
      <c r="G54" s="44"/>
    </row>
    <row r="55" spans="1:7" x14ac:dyDescent="0.3">
      <c r="A55" s="39"/>
      <c r="B55" s="8"/>
      <c r="C55" s="37"/>
      <c r="D55" s="37"/>
      <c r="E55" s="73" t="s">
        <v>7</v>
      </c>
      <c r="F55" s="73"/>
      <c r="G55" s="45"/>
    </row>
    <row r="56" spans="1:7" x14ac:dyDescent="0.3">
      <c r="A56" s="40"/>
      <c r="B56" s="41"/>
      <c r="C56" s="42"/>
      <c r="D56" s="42"/>
      <c r="E56" s="25"/>
      <c r="F56" s="19"/>
      <c r="G56" s="44"/>
    </row>
    <row r="58" spans="1:7" x14ac:dyDescent="0.3">
      <c r="A58" s="11"/>
    </row>
    <row r="59" spans="1:7" x14ac:dyDescent="0.3">
      <c r="A59" s="12"/>
      <c r="B59" s="70"/>
      <c r="C59" s="70"/>
      <c r="D59" s="70"/>
      <c r="E59" s="70"/>
      <c r="F59" s="13"/>
      <c r="G59" s="13"/>
    </row>
    <row r="60" spans="1:7" x14ac:dyDescent="0.3">
      <c r="A60" s="12"/>
      <c r="B60" s="70"/>
      <c r="C60" s="70"/>
      <c r="D60" s="70"/>
      <c r="E60" s="70"/>
      <c r="F60" s="13"/>
      <c r="G60" s="13"/>
    </row>
    <row r="61" spans="1:7" x14ac:dyDescent="0.3">
      <c r="A61" s="12"/>
      <c r="B61" s="70"/>
      <c r="C61" s="70"/>
      <c r="D61" s="70"/>
      <c r="E61" s="70"/>
      <c r="F61" s="13"/>
      <c r="G61" s="13"/>
    </row>
    <row r="62" spans="1:7" x14ac:dyDescent="0.3">
      <c r="A62" s="12"/>
      <c r="B62" s="70"/>
      <c r="C62" s="70"/>
      <c r="D62" s="70"/>
      <c r="E62" s="70"/>
      <c r="F62" s="13"/>
      <c r="G62" s="13"/>
    </row>
    <row r="63" spans="1:7" x14ac:dyDescent="0.3">
      <c r="A63" s="12"/>
      <c r="B63" s="70"/>
      <c r="C63" s="70"/>
      <c r="D63" s="70"/>
      <c r="E63" s="70"/>
      <c r="F63" s="13"/>
      <c r="G63" s="13"/>
    </row>
    <row r="64" spans="1:7" x14ac:dyDescent="0.3">
      <c r="A64" s="12"/>
      <c r="B64" s="70"/>
      <c r="C64" s="70"/>
      <c r="D64" s="70"/>
      <c r="E64" s="70"/>
      <c r="F64" s="13"/>
      <c r="G64" s="13"/>
    </row>
    <row r="65" spans="1:7" x14ac:dyDescent="0.3">
      <c r="A65" s="12"/>
      <c r="B65" s="70"/>
      <c r="C65" s="70"/>
      <c r="D65" s="70"/>
      <c r="E65" s="70"/>
      <c r="F65" s="13"/>
      <c r="G65" s="13"/>
    </row>
    <row r="66" spans="1:7" x14ac:dyDescent="0.3">
      <c r="A66" s="12"/>
      <c r="B66" s="70"/>
      <c r="C66" s="70"/>
      <c r="D66" s="70"/>
      <c r="E66" s="70"/>
      <c r="F66" s="13"/>
      <c r="G66" s="13"/>
    </row>
    <row r="67" spans="1:7" x14ac:dyDescent="0.3">
      <c r="A67" s="12"/>
      <c r="B67" s="70"/>
      <c r="C67" s="70"/>
      <c r="D67" s="70"/>
      <c r="E67" s="70"/>
      <c r="F67" s="13"/>
      <c r="G67" s="13"/>
    </row>
    <row r="68" spans="1:7" x14ac:dyDescent="0.3">
      <c r="A68" s="12"/>
      <c r="B68" s="70"/>
      <c r="C68" s="70"/>
      <c r="D68" s="70"/>
      <c r="E68" s="70"/>
      <c r="F68" s="13"/>
      <c r="G68" s="13"/>
    </row>
    <row r="69" spans="1:7" x14ac:dyDescent="0.3">
      <c r="A69" s="12"/>
      <c r="B69" s="70"/>
      <c r="C69" s="70"/>
      <c r="D69" s="70"/>
      <c r="E69" s="70"/>
      <c r="F69" s="13"/>
      <c r="G69" s="13"/>
    </row>
    <row r="70" spans="1:7" x14ac:dyDescent="0.3">
      <c r="A70" s="12"/>
      <c r="B70" s="70"/>
      <c r="C70" s="70"/>
      <c r="D70" s="70"/>
      <c r="E70" s="70"/>
      <c r="F70" s="13"/>
      <c r="G70" s="13"/>
    </row>
    <row r="71" spans="1:7" x14ac:dyDescent="0.3">
      <c r="A71" s="12"/>
      <c r="B71" s="70"/>
      <c r="C71" s="70"/>
      <c r="D71" s="70"/>
      <c r="E71" s="70"/>
      <c r="F71" s="13"/>
      <c r="G71" s="13"/>
    </row>
    <row r="72" spans="1:7" x14ac:dyDescent="0.3">
      <c r="A72" s="12"/>
      <c r="B72" s="70"/>
      <c r="C72" s="70"/>
      <c r="D72" s="70"/>
      <c r="E72" s="70"/>
      <c r="F72" s="13"/>
      <c r="G72" s="13"/>
    </row>
    <row r="73" spans="1:7" x14ac:dyDescent="0.3">
      <c r="A73" s="12"/>
      <c r="B73" s="70"/>
      <c r="C73" s="70"/>
      <c r="D73" s="70"/>
      <c r="E73" s="70"/>
      <c r="F73" s="13"/>
      <c r="G73" s="13"/>
    </row>
    <row r="74" spans="1:7" x14ac:dyDescent="0.3">
      <c r="A74" s="12"/>
      <c r="B74" s="70"/>
      <c r="C74" s="70"/>
      <c r="D74" s="70"/>
      <c r="E74" s="70"/>
      <c r="F74" s="13"/>
      <c r="G74" s="13"/>
    </row>
    <row r="75" spans="1:7" x14ac:dyDescent="0.3">
      <c r="A75" s="12"/>
      <c r="B75" s="70"/>
      <c r="C75" s="70"/>
      <c r="D75" s="70"/>
      <c r="E75" s="70"/>
      <c r="F75" s="13"/>
      <c r="G75" s="13"/>
    </row>
    <row r="76" spans="1:7" x14ac:dyDescent="0.3">
      <c r="A76" s="12"/>
      <c r="B76" s="70"/>
      <c r="C76" s="70"/>
      <c r="D76" s="70"/>
      <c r="E76" s="70"/>
      <c r="F76" s="13"/>
      <c r="G76" s="13"/>
    </row>
  </sheetData>
  <sheetProtection algorithmName="SHA-512" hashValue="5iyQbgfr3wfeI/SkFnzoRoyld4S0HTpnyq1j/F2nDkftYfQixmSRFENaF2V1pNsNumaLSYMK9esFzbOefM24GQ==" saltValue="CPP1TqXUcp975duaYxZTxQ==" spinCount="100000" sheet="1" objects="1" scenarios="1" selectLockedCells="1"/>
  <mergeCells count="25">
    <mergeCell ref="A2:B2"/>
    <mergeCell ref="C1:D1"/>
    <mergeCell ref="A1:B1"/>
    <mergeCell ref="F50:G50"/>
    <mergeCell ref="A3:B3"/>
    <mergeCell ref="F51:G51"/>
    <mergeCell ref="E55:F55"/>
    <mergeCell ref="B59:E59"/>
    <mergeCell ref="B67:E67"/>
    <mergeCell ref="B75:E75"/>
    <mergeCell ref="B68:E68"/>
    <mergeCell ref="B63:E63"/>
    <mergeCell ref="B64:E64"/>
    <mergeCell ref="B65:E65"/>
    <mergeCell ref="B66:E66"/>
    <mergeCell ref="B60:E60"/>
    <mergeCell ref="B61:E61"/>
    <mergeCell ref="B62:E62"/>
    <mergeCell ref="B76:E76"/>
    <mergeCell ref="B69:E69"/>
    <mergeCell ref="B70:E70"/>
    <mergeCell ref="B73:E73"/>
    <mergeCell ref="B74:E74"/>
    <mergeCell ref="B72:E72"/>
    <mergeCell ref="B71:E71"/>
  </mergeCells>
  <phoneticPr fontId="0" type="noConversion"/>
  <dataValidations count="1">
    <dataValidation type="decimal" operator="equal" allowBlank="1" showInputMessage="1" showErrorMessage="1" errorTitle="ENTRY ERROR!" error="Unit Price must be greater than 0_x000a_and cannot include fractions of a cent" prompt="Enter your Unit Bid Price._x000a_You do not need to type in the &quot;$&quot;" sqref="F6:F48" xr:uid="{00000000-0002-0000-0100-000000000000}">
      <formula1>IF(F6&gt;=0.01,ROUND(F6,2),0.01)</formula1>
    </dataValidation>
  </dataValidations>
  <pageMargins left="0.5" right="0.5" top="0.70874999999999999" bottom="0.75" header="0.25" footer="0.25"/>
  <pageSetup scale="97" fitToHeight="0" orientation="portrait" r:id="rId1"/>
  <headerFooter alignWithMargins="0">
    <oddHeader xml:space="preserve">&amp;C        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4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Unit prices</vt:lpstr>
      <vt:lpstr>Sheet1</vt:lpstr>
      <vt:lpstr>'Unit prices'!Print_Area</vt:lpstr>
      <vt:lpstr>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 Evaluation_simple</dc:title>
  <dc:creator>Westra-Hanaback, Diane</dc:creator>
  <dc:description>Simple Electronic Bid Form TBP</dc:description>
  <cp:lastModifiedBy>Westra-Hanaback, Diane</cp:lastModifiedBy>
  <cp:lastPrinted>2019-07-17T15:52:54Z</cp:lastPrinted>
  <dcterms:created xsi:type="dcterms:W3CDTF">1999-10-18T14:40:40Z</dcterms:created>
  <dcterms:modified xsi:type="dcterms:W3CDTF">2022-10-12T15:57:50Z</dcterms:modified>
</cp:coreProperties>
</file>